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9855"/>
  </bookViews>
  <sheets>
    <sheet name="Предложения " sheetId="1" r:id="rId1"/>
    <sheet name="ДПР Липецк" sheetId="4" r:id="rId2"/>
    <sheet name="Лист2" sheetId="2" r:id="rId3"/>
  </sheets>
  <externalReferences>
    <externalReference r:id="rId4"/>
    <externalReference r:id="rId5"/>
  </externalReferences>
  <definedNames>
    <definedName name="_xlnm.Print_Area" localSheetId="1">'ДПР Липецк'!$A$1:$CU$15</definedName>
  </definedNames>
  <calcPr calcId="145621"/>
</workbook>
</file>

<file path=xl/calcChain.xml><?xml version="1.0" encoding="utf-8"?>
<calcChain xmlns="http://schemas.openxmlformats.org/spreadsheetml/2006/main">
  <c r="CL13" i="4" l="1"/>
  <c r="AO13" i="4"/>
  <c r="CL12" i="4"/>
  <c r="AO12" i="4"/>
  <c r="CL11" i="4"/>
  <c r="AO11" i="4"/>
  <c r="CL10" i="4"/>
  <c r="AO10" i="4"/>
  <c r="CL9" i="4"/>
  <c r="BY9" i="4"/>
  <c r="BJ9" i="4"/>
  <c r="AO9" i="4"/>
  <c r="AE9" i="4"/>
  <c r="AE12" i="4" s="1"/>
  <c r="AE11" i="4" l="1"/>
  <c r="AE13" i="4"/>
  <c r="AE10" i="4"/>
  <c r="BJ10" i="4"/>
  <c r="BJ11" i="4" l="1"/>
  <c r="BJ12" i="4" l="1"/>
  <c r="BJ13" i="4" l="1"/>
</calcChain>
</file>

<file path=xl/sharedStrings.xml><?xml version="1.0" encoding="utf-8"?>
<sst xmlns="http://schemas.openxmlformats.org/spreadsheetml/2006/main" count="57" uniqueCount="53">
  <si>
    <t>Филиал</t>
  </si>
  <si>
    <t>X</t>
  </si>
  <si>
    <t>Предложения ОАО "МРСК Центра" о размере цен (тарифов), долгосрочных параметров регулирования (при применении метода доходности инвестированного капитала или метода долгосрочной  индексации) направляемые в регулирующий орган в рамках тарифной заявки на 2014 год</t>
  </si>
  <si>
    <t xml:space="preserve">Долгосрочные параметры регулирования для сетевых организаций, </t>
  </si>
  <si>
    <t xml:space="preserve">применяющих метод доходности инвестированного капитала (RAB) </t>
  </si>
  <si>
    <t>при расчете тарифов на услуги по передаче электрической энергии</t>
  </si>
  <si>
    <t>№ п/п</t>
  </si>
  <si>
    <t>Наименование сетевой 
организации в субъекте 
Российской Федерации</t>
  </si>
  <si>
    <t>Год</t>
  </si>
  <si>
    <t>Базовый уровень опера-ционных расходов</t>
  </si>
  <si>
    <t>Индекс эффектив-ности опера-ционных расходов</t>
  </si>
  <si>
    <t>Размер инвестиро-ванного капитала</t>
  </si>
  <si>
    <t>Чистый оборотный капитал</t>
  </si>
  <si>
    <t>Норма доходности
на инвести-рованный капитал</t>
  </si>
  <si>
    <t>Срок возврата инвести-рован-ного капитала</t>
  </si>
  <si>
    <t>Уровень надеж-ности
и качества реали-зуемых товаров (услуг)</t>
  </si>
  <si>
    <t>НДi</t>
  </si>
  <si>
    <t>НД</t>
  </si>
  <si>
    <t>млн. руб.</t>
  </si>
  <si>
    <t>%</t>
  </si>
  <si>
    <t>лет</t>
  </si>
  <si>
    <t>(xxxi год) - первый год долгосрочного периода регулирования;</t>
  </si>
  <si>
    <t>(xxxj год) - последний год долгосрочного периода регулирования.</t>
  </si>
  <si>
    <t>ОАО "МРСК Центра" - "Липецкэнерго"</t>
  </si>
  <si>
    <t>ОАО "МРСК Центра" - "Белгородэнерго"</t>
  </si>
  <si>
    <t>ОАО "МРСК Центра" - "Брянскэнерго"</t>
  </si>
  <si>
    <t>ОАО "МРСК Центра" - "Воронежэнерго"</t>
  </si>
  <si>
    <t>ОАО "МРСК Центра" - "Костромаэнерго"</t>
  </si>
  <si>
    <t>ОАО "МРСК Центра" - "Курскэнерго"</t>
  </si>
  <si>
    <t>ОАО "МРСК Центра" -"Липецкэнерго"</t>
  </si>
  <si>
    <t>ОАО "МРСК Центра" - "Смоленскэнерго"</t>
  </si>
  <si>
    <t>ОАО "МРСК Центра" - "Тамбовэнерго"</t>
  </si>
  <si>
    <t>ОАО "МРСК Центра" - "Тверьэнерго"</t>
  </si>
  <si>
    <t>ОАО "МРСК Центра" - "Ярэнерго"</t>
  </si>
  <si>
    <t>* В расчет использованы утвержденные долгосрочные параметры регулирования.</t>
  </si>
  <si>
    <t>2013</t>
  </si>
  <si>
    <t>2014</t>
  </si>
  <si>
    <t>2015</t>
  </si>
  <si>
    <t>Постановление Комитета государственного регулирования тарифов Брянской области от 28.12.2012 № 44/8-э " О долгосрочных параметрах регулирования деятельности филиала ОАО "МРСК Центра" -"Брянскэнерго" с применением метода долгосрочной индексации необходимой валовой выручки"</t>
  </si>
  <si>
    <t>Приказ Управления по регулированию тарифов Тамбовской области от 30.05.2012 № 48-э " Об определении необходимой валовой выручки  и долгосрочных параметров регулирования деятельности по передаче электричсекой энергии, осуществляемой ОАО "МРСК Центра" на территории Тамбовской области, в отношении которого применяется метод доходности инвестированного капитала"</t>
  </si>
  <si>
    <t>Приказ Главного управления "Региональная энергетическая комиссия" Тверской области от 27.12.2012 № 919-нп "О внесении изменений в приказ Главного управления Тверской области от 28.06.2012 № 260-нп"</t>
  </si>
  <si>
    <t>Постановление Департамента топливно-энергетического комплеска и тарифной политики Костромской области от 31.05.2012 № 12/107 " Об утверждении долгосрочных параметров регулирования деятельности территориальной сетевой организации филиала ОАО "МРСК Центра" - "Костромаэнерго", в отношении которого применяется метод доходности инвестированного капитала, до 01 июля 2017"</t>
  </si>
  <si>
    <t>2016</t>
  </si>
  <si>
    <t>Постановление Комитета по тарифам и ценам Курской области от 31.05.2012 № 34 "О долгосрочных параметрах регулирования на услуги по передаче электрической энергии с применением метода доходности инвестированного капитала по сетям филиала ОАО "МРСК Центра" - "Курскэнерго" на 2012-2017 годы"</t>
  </si>
  <si>
    <t>Приказ Управления по государсвтенному регулированию тарифов Воронежской области от 31.05.2012 № 23/1 " О единых (котловых) тарифах на услуги по передаче электрической энергии на территории Воронежской области"</t>
  </si>
  <si>
    <t>Приказ Департамента энергетики и регулирования тарифов Ярославской области от 24.08.2012 № 89-ви " О внесение изменений в приказ Департамента энергетики и регулирования тарифов Ярославской области от 25.05.2012 №39-ээ"</t>
  </si>
  <si>
    <t>Уровень  качества реали-зуемых товаров (услуг)</t>
  </si>
  <si>
    <t>ОАО "МРСК Центра" - "Орелэнерго"</t>
  </si>
  <si>
    <t xml:space="preserve">Приказ Управления по тарифам Орловской области от 29.05.2012 № 552-т "Об установлении долгосрочных параметров регулирования деятельности филиала ОАО "МРСК Центра" - "Орелэнерго", в отношении которого применяется метод доходности инвестирвоанного капитала </t>
  </si>
  <si>
    <t>Средний одноставочный тариф филиала, коп./кВТ*ч</t>
  </si>
  <si>
    <t xml:space="preserve">Постановление Департамента Смоленской области по энергетике, энергоэффективности, тарифной политике и промышленности от 30.05.2012 № 159 "Об установлении долгосрочных параметров регулирования на услуги по передаче электрической энергии для ОАО "МРСК Центра" (на территории Смоленской области), рассчитанные методом доходности инвестированного капитала (RAB)" в редакции Постановления ДЭЭТП от 28.12.2012г. №493 </t>
  </si>
  <si>
    <t>Утвержденные  долгосрочные параметры регулирования на период 2012-2017</t>
  </si>
  <si>
    <t>Приказ Комиссии  по государственному регулированию цен и тарифов в Белгородской области от 30.08.2012 №17/5  "О внесении изменений в приказ Комиссии по государственному регулированию цен и тарифов Белгородской области от 31.05.2012 №12/2"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</si>
</sst>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/>
    <xf numFmtId="0" fontId="4" fillId="0" borderId="0" xfId="1" applyFont="1"/>
    <xf numFmtId="0" fontId="6" fillId="0" borderId="0" xfId="1" applyFont="1"/>
    <xf numFmtId="0" fontId="4" fillId="0" borderId="0" xfId="1" applyFont="1" applyAlignment="1">
      <alignment horizontal="center" vertical="top" wrapText="1"/>
    </xf>
    <xf numFmtId="0" fontId="7" fillId="0" borderId="0" xfId="1" applyFont="1"/>
    <xf numFmtId="0" fontId="8" fillId="0" borderId="0" xfId="1" applyFont="1"/>
    <xf numFmtId="0" fontId="0" fillId="0" borderId="0" xfId="0" applyAlignment="1">
      <alignment wrapText="1"/>
    </xf>
    <xf numFmtId="0" fontId="4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top" wrapText="1"/>
    </xf>
    <xf numFmtId="4" fontId="10" fillId="3" borderId="17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 vertical="top" wrapText="1"/>
    </xf>
    <xf numFmtId="4" fontId="10" fillId="3" borderId="20" xfId="0" applyNumberFormat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10" fontId="4" fillId="0" borderId="1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right" vertical="center"/>
    </xf>
    <xf numFmtId="9" fontId="4" fillId="0" borderId="1" xfId="1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vertical="center" wrapText="1"/>
    </xf>
    <xf numFmtId="9" fontId="4" fillId="0" borderId="3" xfId="1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49" fontId="4" fillId="0" borderId="3" xfId="1" applyNumberFormat="1" applyFont="1" applyBorder="1" applyAlignment="1">
      <alignment horizontal="right" vertical="center"/>
    </xf>
    <xf numFmtId="4" fontId="4" fillId="0" borderId="3" xfId="1" applyNumberFormat="1" applyFont="1" applyFill="1" applyBorder="1" applyAlignment="1">
      <alignment horizontal="right" vertical="center"/>
    </xf>
    <xf numFmtId="10" fontId="4" fillId="0" borderId="3" xfId="1" applyNumberFormat="1" applyFont="1" applyFill="1" applyBorder="1" applyAlignment="1">
      <alignment horizontal="right" vertical="center"/>
    </xf>
    <xf numFmtId="4" fontId="4" fillId="0" borderId="3" xfId="1" applyNumberFormat="1" applyFont="1" applyBorder="1" applyAlignment="1">
      <alignment horizontal="right" vertical="center"/>
    </xf>
    <xf numFmtId="4" fontId="10" fillId="3" borderId="18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87;&#1077;&#1094;&#1082;/1%20&#1074;&#1072;&#1088;&#1080;&#1072;&#1085;&#1090;%20-%20&#1091;&#1084;&#1077;&#1085;&#1100;&#1096;&#1077;&#1085;&#1080;&#1077;%20&#1048;&#1055;%20+%20&#1080;&#1079;&#1084;%202013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KUL~1.OA/AppData/Local/Temp/Rar$DI00.208/&#1060;.1.3,%202.4,%203.1,%203.2,%203.3%20&#1057;&#1074;&#1086;&#1076;_&#1087;&#1083;&#1072;&#1085;&#1099;%202013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1"/>
      <sheetName val="Выбор субъекта РФ"/>
      <sheetName val="Лог обновления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7)"/>
      <sheetName val="Расчет НВВ по RAB (2012-2017)"/>
      <sheetName val="Расчет расх. по RAB (2013-2017)"/>
      <sheetName val="Расчет НВВ по RAB (2013-2017)"/>
      <sheetName val="et_union_hor"/>
      <sheetName val="et_union_ver"/>
      <sheetName val="modHyp"/>
      <sheetName val="TEHSHEET"/>
      <sheetName val="modUpdTemplMain"/>
      <sheetName val="AllSheetsInThisWorkbook"/>
      <sheetName val="REESTR_ORG"/>
      <sheetName val="REESTR_FILTERED"/>
      <sheetName val="modfrmReestr"/>
      <sheetName val="modCommandButton"/>
      <sheetName val="modList00"/>
      <sheetName val="modList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L10">
            <v>0.05</v>
          </cell>
          <cell r="M10">
            <v>0.01</v>
          </cell>
          <cell r="N10">
            <v>0.01</v>
          </cell>
          <cell r="O10">
            <v>0.01</v>
          </cell>
        </row>
      </sheetData>
      <sheetData sheetId="13">
        <row r="9">
          <cell r="I9">
            <v>1183757.0918054266</v>
          </cell>
        </row>
        <row r="42">
          <cell r="I42">
            <v>476701.43490886525</v>
          </cell>
          <cell r="J42">
            <v>482894.90960000001</v>
          </cell>
          <cell r="K42">
            <v>350082.61336779012</v>
          </cell>
          <cell r="L42">
            <v>466307.53490416642</v>
          </cell>
          <cell r="M42">
            <v>609412.21978231904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.3"/>
      <sheetName val="Форма 2.4 "/>
      <sheetName val="Форма 3.1"/>
      <sheetName val="Форма 3.2"/>
      <sheetName val="Форма 3.3"/>
      <sheetName val="Лист3"/>
    </sheetNames>
    <sheetDataSet>
      <sheetData sheetId="0">
        <row r="7">
          <cell r="AB7">
            <v>7.7600000000000002E-2</v>
          </cell>
          <cell r="AC7">
            <v>7.6499999999999999E-2</v>
          </cell>
          <cell r="AD7">
            <v>7.5300000000000006E-2</v>
          </cell>
          <cell r="AE7">
            <v>7.4200000000000002E-2</v>
          </cell>
          <cell r="AF7">
            <v>7.3099999999999998E-2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tabSelected="1" topLeftCell="A10" workbookViewId="0">
      <selection activeCell="B15" sqref="B15"/>
    </sheetView>
  </sheetViews>
  <sheetFormatPr defaultRowHeight="15" x14ac:dyDescent="0.25"/>
  <cols>
    <col min="1" max="1" width="49" style="8" customWidth="1"/>
    <col min="2" max="2" width="50.140625" customWidth="1"/>
    <col min="3" max="3" width="123.28515625" customWidth="1"/>
  </cols>
  <sheetData>
    <row r="2" spans="1:3" ht="66" customHeight="1" x14ac:dyDescent="0.3">
      <c r="A2" s="21" t="s">
        <v>2</v>
      </c>
      <c r="B2" s="21"/>
      <c r="C2" s="21"/>
    </row>
    <row r="3" spans="1:3" ht="15.75" thickBot="1" x14ac:dyDescent="0.3"/>
    <row r="4" spans="1:3" s="1" customFormat="1" ht="38.25" thickBot="1" x14ac:dyDescent="0.3">
      <c r="A4" s="12" t="s">
        <v>0</v>
      </c>
      <c r="B4" s="14" t="s">
        <v>49</v>
      </c>
      <c r="C4" s="13" t="s">
        <v>51</v>
      </c>
    </row>
    <row r="5" spans="1:3" ht="52.5" customHeight="1" x14ac:dyDescent="0.25">
      <c r="A5" s="51" t="s">
        <v>24</v>
      </c>
      <c r="B5" s="18">
        <v>212.39</v>
      </c>
      <c r="C5" s="19" t="s">
        <v>52</v>
      </c>
    </row>
    <row r="6" spans="1:3" ht="52.5" customHeight="1" x14ac:dyDescent="0.25">
      <c r="A6" s="52" t="s">
        <v>25</v>
      </c>
      <c r="B6" s="16">
        <v>118.98406874488499</v>
      </c>
      <c r="C6" s="17" t="s">
        <v>38</v>
      </c>
    </row>
    <row r="7" spans="1:3" ht="52.5" customHeight="1" x14ac:dyDescent="0.25">
      <c r="A7" s="52" t="s">
        <v>26</v>
      </c>
      <c r="B7" s="16">
        <v>111.31</v>
      </c>
      <c r="C7" s="17" t="s">
        <v>44</v>
      </c>
    </row>
    <row r="8" spans="1:3" ht="52.5" customHeight="1" x14ac:dyDescent="0.25">
      <c r="A8" s="52" t="s">
        <v>27</v>
      </c>
      <c r="B8" s="16">
        <v>175.349956571549</v>
      </c>
      <c r="C8" s="17" t="s">
        <v>41</v>
      </c>
    </row>
    <row r="9" spans="1:3" ht="52.5" customHeight="1" x14ac:dyDescent="0.25">
      <c r="A9" s="52" t="s">
        <v>28</v>
      </c>
      <c r="B9" s="16">
        <v>193.92060460373301</v>
      </c>
      <c r="C9" s="17" t="s">
        <v>43</v>
      </c>
    </row>
    <row r="10" spans="1:3" ht="52.5" customHeight="1" x14ac:dyDescent="0.25">
      <c r="A10" s="52" t="s">
        <v>29</v>
      </c>
      <c r="B10" s="16">
        <v>121.718392846931</v>
      </c>
      <c r="C10" s="20" t="s">
        <v>1</v>
      </c>
    </row>
    <row r="11" spans="1:3" ht="52.5" customHeight="1" x14ac:dyDescent="0.25">
      <c r="A11" s="52" t="s">
        <v>47</v>
      </c>
      <c r="B11" s="16">
        <v>156.08512784871701</v>
      </c>
      <c r="C11" s="17" t="s">
        <v>48</v>
      </c>
    </row>
    <row r="12" spans="1:3" ht="77.25" customHeight="1" x14ac:dyDescent="0.25">
      <c r="A12" s="52" t="s">
        <v>30</v>
      </c>
      <c r="B12" s="16">
        <v>172.54171928849999</v>
      </c>
      <c r="C12" s="17" t="s">
        <v>50</v>
      </c>
    </row>
    <row r="13" spans="1:3" ht="52.5" customHeight="1" x14ac:dyDescent="0.25">
      <c r="A13" s="52" t="s">
        <v>31</v>
      </c>
      <c r="B13" s="16">
        <v>148.95184393693799</v>
      </c>
      <c r="C13" s="17" t="s">
        <v>39</v>
      </c>
    </row>
    <row r="14" spans="1:3" ht="52.5" customHeight="1" x14ac:dyDescent="0.25">
      <c r="A14" s="52" t="s">
        <v>32</v>
      </c>
      <c r="B14" s="16">
        <v>198.037198363615</v>
      </c>
      <c r="C14" s="17" t="s">
        <v>40</v>
      </c>
    </row>
    <row r="15" spans="1:3" ht="52.5" customHeight="1" thickBot="1" x14ac:dyDescent="0.3">
      <c r="A15" s="53" t="s">
        <v>33</v>
      </c>
      <c r="B15" s="50">
        <v>101.382638889303</v>
      </c>
      <c r="C15" s="15" t="s">
        <v>45</v>
      </c>
    </row>
    <row r="17" spans="1:3" ht="20.25" customHeight="1" x14ac:dyDescent="0.25">
      <c r="A17" s="22" t="s">
        <v>34</v>
      </c>
      <c r="B17" s="22"/>
      <c r="C17" s="22"/>
    </row>
  </sheetData>
  <mergeCells count="2">
    <mergeCell ref="A2:C2"/>
    <mergeCell ref="A17:C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U15"/>
  <sheetViews>
    <sheetView view="pageBreakPreview" zoomScale="150" zoomScaleNormal="100" zoomScaleSheetLayoutView="150" workbookViewId="0">
      <selection activeCell="BA16" sqref="BA16"/>
    </sheetView>
  </sheetViews>
  <sheetFormatPr defaultColWidth="0.85546875" defaultRowHeight="15.75" x14ac:dyDescent="0.25"/>
  <cols>
    <col min="1" max="97" width="0.85546875" style="7"/>
    <col min="98" max="98" width="2.28515625" style="7" customWidth="1"/>
    <col min="99" max="99" width="9.140625" style="7" customWidth="1"/>
    <col min="100" max="16384" width="0.85546875" style="7"/>
  </cols>
  <sheetData>
    <row r="2" spans="1:99" s="4" customFormat="1" ht="15" x14ac:dyDescent="0.25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</row>
    <row r="3" spans="1:99" s="4" customFormat="1" ht="15" x14ac:dyDescent="0.25">
      <c r="A3" s="23" t="s">
        <v>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</row>
    <row r="4" spans="1:99" s="4" customFormat="1" ht="15" x14ac:dyDescent="0.25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</row>
    <row r="5" spans="1:99" ht="16.5" thickBot="1" x14ac:dyDescent="0.3"/>
    <row r="6" spans="1:99" s="5" customFormat="1" ht="74.25" customHeight="1" x14ac:dyDescent="0.25">
      <c r="A6" s="24" t="s">
        <v>6</v>
      </c>
      <c r="B6" s="25"/>
      <c r="C6" s="25"/>
      <c r="D6" s="25"/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 t="s">
        <v>8</v>
      </c>
      <c r="AA6" s="25"/>
      <c r="AB6" s="25"/>
      <c r="AC6" s="25"/>
      <c r="AD6" s="25"/>
      <c r="AE6" s="25" t="s">
        <v>9</v>
      </c>
      <c r="AF6" s="25"/>
      <c r="AG6" s="25"/>
      <c r="AH6" s="25"/>
      <c r="AI6" s="25"/>
      <c r="AJ6" s="25"/>
      <c r="AK6" s="25"/>
      <c r="AL6" s="25"/>
      <c r="AM6" s="25"/>
      <c r="AN6" s="25"/>
      <c r="AO6" s="25" t="s">
        <v>10</v>
      </c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 t="s">
        <v>11</v>
      </c>
      <c r="BA6" s="25"/>
      <c r="BB6" s="25"/>
      <c r="BC6" s="25"/>
      <c r="BD6" s="25"/>
      <c r="BE6" s="25"/>
      <c r="BF6" s="25"/>
      <c r="BG6" s="25"/>
      <c r="BH6" s="25"/>
      <c r="BI6" s="25"/>
      <c r="BJ6" s="25" t="s">
        <v>12</v>
      </c>
      <c r="BK6" s="25"/>
      <c r="BL6" s="25"/>
      <c r="BM6" s="25"/>
      <c r="BN6" s="25"/>
      <c r="BO6" s="25"/>
      <c r="BP6" s="25"/>
      <c r="BQ6" s="25"/>
      <c r="BR6" s="25"/>
      <c r="BS6" s="25"/>
      <c r="BT6" s="25" t="s">
        <v>13</v>
      </c>
      <c r="BU6" s="25"/>
      <c r="BV6" s="25"/>
      <c r="BW6" s="25"/>
      <c r="BX6" s="25"/>
      <c r="BY6" s="25"/>
      <c r="BZ6" s="25"/>
      <c r="CA6" s="25"/>
      <c r="CB6" s="25"/>
      <c r="CC6" s="25"/>
      <c r="CD6" s="25" t="s">
        <v>14</v>
      </c>
      <c r="CE6" s="25"/>
      <c r="CF6" s="25"/>
      <c r="CG6" s="25"/>
      <c r="CH6" s="25"/>
      <c r="CI6" s="25"/>
      <c r="CJ6" s="25"/>
      <c r="CK6" s="25"/>
      <c r="CL6" s="25" t="s">
        <v>15</v>
      </c>
      <c r="CM6" s="25"/>
      <c r="CN6" s="25"/>
      <c r="CO6" s="25"/>
      <c r="CP6" s="25"/>
      <c r="CQ6" s="25"/>
      <c r="CR6" s="25"/>
      <c r="CS6" s="25"/>
      <c r="CT6" s="25"/>
      <c r="CU6" s="28" t="s">
        <v>46</v>
      </c>
    </row>
    <row r="7" spans="1:99" s="5" customFormat="1" ht="11.2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 t="s">
        <v>16</v>
      </c>
      <c r="BU7" s="27"/>
      <c r="BV7" s="27"/>
      <c r="BW7" s="27"/>
      <c r="BX7" s="27"/>
      <c r="BY7" s="27" t="s">
        <v>17</v>
      </c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9"/>
    </row>
    <row r="8" spans="1:99" s="5" customFormat="1" ht="19.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0" t="s">
        <v>18</v>
      </c>
      <c r="AF8" s="30"/>
      <c r="AG8" s="30"/>
      <c r="AH8" s="30"/>
      <c r="AI8" s="30"/>
      <c r="AJ8" s="30"/>
      <c r="AK8" s="30"/>
      <c r="AL8" s="30"/>
      <c r="AM8" s="30"/>
      <c r="AN8" s="30"/>
      <c r="AO8" s="30" t="s">
        <v>19</v>
      </c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 t="s">
        <v>18</v>
      </c>
      <c r="BA8" s="30"/>
      <c r="BB8" s="30"/>
      <c r="BC8" s="30"/>
      <c r="BD8" s="30"/>
      <c r="BE8" s="30"/>
      <c r="BF8" s="30"/>
      <c r="BG8" s="30"/>
      <c r="BH8" s="30"/>
      <c r="BI8" s="30"/>
      <c r="BJ8" s="30" t="s">
        <v>18</v>
      </c>
      <c r="BK8" s="30"/>
      <c r="BL8" s="30"/>
      <c r="BM8" s="30"/>
      <c r="BN8" s="30"/>
      <c r="BO8" s="30"/>
      <c r="BP8" s="30"/>
      <c r="BQ8" s="30"/>
      <c r="BR8" s="30"/>
      <c r="BS8" s="30"/>
      <c r="BT8" s="27" t="s">
        <v>19</v>
      </c>
      <c r="BU8" s="27"/>
      <c r="BV8" s="27"/>
      <c r="BW8" s="27"/>
      <c r="BX8" s="27"/>
      <c r="BY8" s="27" t="s">
        <v>19</v>
      </c>
      <c r="BZ8" s="27"/>
      <c r="CA8" s="27"/>
      <c r="CB8" s="27"/>
      <c r="CC8" s="27"/>
      <c r="CD8" s="30" t="s">
        <v>20</v>
      </c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9"/>
    </row>
    <row r="9" spans="1:99" s="3" customFormat="1" ht="16.5" customHeight="1" x14ac:dyDescent="0.2">
      <c r="A9" s="31">
        <v>1</v>
      </c>
      <c r="B9" s="30"/>
      <c r="C9" s="30"/>
      <c r="D9" s="30"/>
      <c r="E9" s="34" t="s">
        <v>23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6" t="s">
        <v>35</v>
      </c>
      <c r="AA9" s="36"/>
      <c r="AB9" s="36"/>
      <c r="AC9" s="36"/>
      <c r="AD9" s="36"/>
      <c r="AE9" s="37">
        <f>'[1]Расчет НВВ по RAB (2013-2017)'!$I$9/1000</f>
        <v>1183.7570918054266</v>
      </c>
      <c r="AF9" s="37"/>
      <c r="AG9" s="37"/>
      <c r="AH9" s="37"/>
      <c r="AI9" s="37"/>
      <c r="AJ9" s="37"/>
      <c r="AK9" s="37"/>
      <c r="AL9" s="37"/>
      <c r="AM9" s="37"/>
      <c r="AN9" s="37"/>
      <c r="AO9" s="38">
        <f>'[1]Расчет расх. по RAB (2013-2017)'!$L$10</f>
        <v>0.05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7">
        <v>10013.450000000001</v>
      </c>
      <c r="BA9" s="37"/>
      <c r="BB9" s="37"/>
      <c r="BC9" s="37"/>
      <c r="BD9" s="37"/>
      <c r="BE9" s="37"/>
      <c r="BF9" s="37"/>
      <c r="BG9" s="37"/>
      <c r="BH9" s="37"/>
      <c r="BI9" s="37"/>
      <c r="BJ9" s="37">
        <f>'[1]Расчет НВВ по RAB (2013-2017)'!$I$42/1000</f>
        <v>476.70143490886528</v>
      </c>
      <c r="BK9" s="39"/>
      <c r="BL9" s="39"/>
      <c r="BM9" s="39"/>
      <c r="BN9" s="39"/>
      <c r="BO9" s="39"/>
      <c r="BP9" s="39"/>
      <c r="BQ9" s="39"/>
      <c r="BR9" s="39"/>
      <c r="BS9" s="39"/>
      <c r="BT9" s="41">
        <v>0.11</v>
      </c>
      <c r="BU9" s="42"/>
      <c r="BV9" s="42"/>
      <c r="BW9" s="42"/>
      <c r="BX9" s="42"/>
      <c r="BY9" s="41">
        <f>$BT$9</f>
        <v>0.11</v>
      </c>
      <c r="BZ9" s="42"/>
      <c r="CA9" s="42"/>
      <c r="CB9" s="42"/>
      <c r="CC9" s="42"/>
      <c r="CD9" s="39">
        <v>35</v>
      </c>
      <c r="CE9" s="39"/>
      <c r="CF9" s="39"/>
      <c r="CG9" s="39"/>
      <c r="CH9" s="39"/>
      <c r="CI9" s="39"/>
      <c r="CJ9" s="39"/>
      <c r="CK9" s="39"/>
      <c r="CL9" s="39">
        <f>'[2]Форма 1.3'!$AB$7</f>
        <v>7.7600000000000002E-2</v>
      </c>
      <c r="CM9" s="39"/>
      <c r="CN9" s="39"/>
      <c r="CO9" s="39"/>
      <c r="CP9" s="39"/>
      <c r="CQ9" s="39"/>
      <c r="CR9" s="39"/>
      <c r="CS9" s="39"/>
      <c r="CT9" s="39"/>
      <c r="CU9" s="10">
        <v>0.89749999999999996</v>
      </c>
    </row>
    <row r="10" spans="1:99" s="3" customFormat="1" ht="18" customHeight="1" x14ac:dyDescent="0.2">
      <c r="A10" s="31"/>
      <c r="B10" s="30"/>
      <c r="C10" s="30"/>
      <c r="D10" s="30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40" t="s">
        <v>36</v>
      </c>
      <c r="AA10" s="40"/>
      <c r="AB10" s="40"/>
      <c r="AC10" s="40"/>
      <c r="AD10" s="40"/>
      <c r="AE10" s="37">
        <f>$AE$9</f>
        <v>1183.7570918054266</v>
      </c>
      <c r="AF10" s="37"/>
      <c r="AG10" s="37"/>
      <c r="AH10" s="37"/>
      <c r="AI10" s="37"/>
      <c r="AJ10" s="37"/>
      <c r="AK10" s="37"/>
      <c r="AL10" s="37"/>
      <c r="AM10" s="37"/>
      <c r="AN10" s="37"/>
      <c r="AO10" s="38">
        <f>'[1]Расчет расх. по RAB (2013-2017)'!$M$10</f>
        <v>0.01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7">
        <v>10013.450000000001</v>
      </c>
      <c r="BA10" s="37"/>
      <c r="BB10" s="37"/>
      <c r="BC10" s="37"/>
      <c r="BD10" s="37"/>
      <c r="BE10" s="37"/>
      <c r="BF10" s="37"/>
      <c r="BG10" s="37"/>
      <c r="BH10" s="37"/>
      <c r="BI10" s="37"/>
      <c r="BJ10" s="37">
        <f>'[1]Расчет НВВ по RAB (2013-2017)'!$J$42/1000</f>
        <v>482.89490960000001</v>
      </c>
      <c r="BK10" s="39"/>
      <c r="BL10" s="39"/>
      <c r="BM10" s="39"/>
      <c r="BN10" s="39"/>
      <c r="BO10" s="39"/>
      <c r="BP10" s="39"/>
      <c r="BQ10" s="39"/>
      <c r="BR10" s="39"/>
      <c r="BS10" s="39"/>
      <c r="BT10" s="41">
        <v>0.11</v>
      </c>
      <c r="BU10" s="42"/>
      <c r="BV10" s="42"/>
      <c r="BW10" s="42"/>
      <c r="BX10" s="42"/>
      <c r="BY10" s="41">
        <v>0.11</v>
      </c>
      <c r="BZ10" s="42"/>
      <c r="CA10" s="42"/>
      <c r="CB10" s="42"/>
      <c r="CC10" s="42"/>
      <c r="CD10" s="39">
        <v>35</v>
      </c>
      <c r="CE10" s="39"/>
      <c r="CF10" s="39"/>
      <c r="CG10" s="39"/>
      <c r="CH10" s="39"/>
      <c r="CI10" s="39"/>
      <c r="CJ10" s="39"/>
      <c r="CK10" s="39"/>
      <c r="CL10" s="39">
        <f>'[2]Форма 1.3'!$AC$7</f>
        <v>7.6499999999999999E-2</v>
      </c>
      <c r="CM10" s="39"/>
      <c r="CN10" s="39"/>
      <c r="CO10" s="39"/>
      <c r="CP10" s="39"/>
      <c r="CQ10" s="39"/>
      <c r="CR10" s="39"/>
      <c r="CS10" s="39"/>
      <c r="CT10" s="39"/>
      <c r="CU10" s="10">
        <v>0.89749999999999996</v>
      </c>
    </row>
    <row r="11" spans="1:99" s="3" customFormat="1" ht="18.75" customHeight="1" x14ac:dyDescent="0.2">
      <c r="A11" s="31"/>
      <c r="B11" s="30"/>
      <c r="C11" s="30"/>
      <c r="D11" s="30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40" t="s">
        <v>37</v>
      </c>
      <c r="AA11" s="40"/>
      <c r="AB11" s="40"/>
      <c r="AC11" s="40"/>
      <c r="AD11" s="40"/>
      <c r="AE11" s="37">
        <f>$AE$9</f>
        <v>1183.7570918054266</v>
      </c>
      <c r="AF11" s="37"/>
      <c r="AG11" s="37"/>
      <c r="AH11" s="37"/>
      <c r="AI11" s="37"/>
      <c r="AJ11" s="37"/>
      <c r="AK11" s="37"/>
      <c r="AL11" s="37"/>
      <c r="AM11" s="37"/>
      <c r="AN11" s="37"/>
      <c r="AO11" s="38">
        <f>'[1]Расчет расх. по RAB (2013-2017)'!$N$10</f>
        <v>0.01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7">
        <v>10013.450000000001</v>
      </c>
      <c r="BA11" s="37"/>
      <c r="BB11" s="37"/>
      <c r="BC11" s="37"/>
      <c r="BD11" s="37"/>
      <c r="BE11" s="37"/>
      <c r="BF11" s="37"/>
      <c r="BG11" s="37"/>
      <c r="BH11" s="37"/>
      <c r="BI11" s="37"/>
      <c r="BJ11" s="37">
        <f>'[1]Расчет НВВ по RAB (2013-2017)'!$K$42/1000</f>
        <v>350.08261336779015</v>
      </c>
      <c r="BK11" s="39"/>
      <c r="BL11" s="39"/>
      <c r="BM11" s="39"/>
      <c r="BN11" s="39"/>
      <c r="BO11" s="39"/>
      <c r="BP11" s="39"/>
      <c r="BQ11" s="39"/>
      <c r="BR11" s="39"/>
      <c r="BS11" s="39"/>
      <c r="BT11" s="41">
        <v>0.11</v>
      </c>
      <c r="BU11" s="42"/>
      <c r="BV11" s="42"/>
      <c r="BW11" s="42"/>
      <c r="BX11" s="42"/>
      <c r="BY11" s="41">
        <v>0.11</v>
      </c>
      <c r="BZ11" s="42"/>
      <c r="CA11" s="42"/>
      <c r="CB11" s="42"/>
      <c r="CC11" s="42"/>
      <c r="CD11" s="39">
        <v>35</v>
      </c>
      <c r="CE11" s="39"/>
      <c r="CF11" s="39"/>
      <c r="CG11" s="39"/>
      <c r="CH11" s="39"/>
      <c r="CI11" s="39"/>
      <c r="CJ11" s="39"/>
      <c r="CK11" s="39"/>
      <c r="CL11" s="39">
        <f>'[2]Форма 1.3'!$AD$7</f>
        <v>7.5300000000000006E-2</v>
      </c>
      <c r="CM11" s="39"/>
      <c r="CN11" s="39"/>
      <c r="CO11" s="39"/>
      <c r="CP11" s="39"/>
      <c r="CQ11" s="39"/>
      <c r="CR11" s="39"/>
      <c r="CS11" s="39"/>
      <c r="CT11" s="39"/>
      <c r="CU11" s="10">
        <v>0.89749999999999996</v>
      </c>
    </row>
    <row r="12" spans="1:99" s="3" customFormat="1" ht="15" customHeight="1" x14ac:dyDescent="0.2">
      <c r="A12" s="31"/>
      <c r="B12" s="30"/>
      <c r="C12" s="30"/>
      <c r="D12" s="30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6" t="s">
        <v>42</v>
      </c>
      <c r="AA12" s="36"/>
      <c r="AB12" s="36"/>
      <c r="AC12" s="36"/>
      <c r="AD12" s="36"/>
      <c r="AE12" s="37">
        <f>$AE$9</f>
        <v>1183.7570918054266</v>
      </c>
      <c r="AF12" s="37"/>
      <c r="AG12" s="37"/>
      <c r="AH12" s="37"/>
      <c r="AI12" s="37"/>
      <c r="AJ12" s="37"/>
      <c r="AK12" s="37"/>
      <c r="AL12" s="37"/>
      <c r="AM12" s="37"/>
      <c r="AN12" s="37"/>
      <c r="AO12" s="38">
        <f>'[1]Расчет расх. по RAB (2013-2017)'!$O$10</f>
        <v>0.01</v>
      </c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7">
        <v>10013.450000000001</v>
      </c>
      <c r="BA12" s="37"/>
      <c r="BB12" s="37"/>
      <c r="BC12" s="37"/>
      <c r="BD12" s="37"/>
      <c r="BE12" s="37"/>
      <c r="BF12" s="37"/>
      <c r="BG12" s="37"/>
      <c r="BH12" s="37"/>
      <c r="BI12" s="37"/>
      <c r="BJ12" s="37">
        <f>'[1]Расчет НВВ по RAB (2013-2017)'!$L$42/1000</f>
        <v>466.3075349041664</v>
      </c>
      <c r="BK12" s="39"/>
      <c r="BL12" s="39"/>
      <c r="BM12" s="39"/>
      <c r="BN12" s="39"/>
      <c r="BO12" s="39"/>
      <c r="BP12" s="39"/>
      <c r="BQ12" s="39"/>
      <c r="BR12" s="39"/>
      <c r="BS12" s="39"/>
      <c r="BT12" s="41">
        <v>0.11</v>
      </c>
      <c r="BU12" s="42"/>
      <c r="BV12" s="42"/>
      <c r="BW12" s="42"/>
      <c r="BX12" s="42"/>
      <c r="BY12" s="41">
        <v>0.11</v>
      </c>
      <c r="BZ12" s="42"/>
      <c r="CA12" s="42"/>
      <c r="CB12" s="42"/>
      <c r="CC12" s="42"/>
      <c r="CD12" s="39">
        <v>35</v>
      </c>
      <c r="CE12" s="39"/>
      <c r="CF12" s="39"/>
      <c r="CG12" s="39"/>
      <c r="CH12" s="39"/>
      <c r="CI12" s="39"/>
      <c r="CJ12" s="39"/>
      <c r="CK12" s="39"/>
      <c r="CL12" s="39">
        <f>'[2]Форма 1.3'!$AE$7</f>
        <v>7.4200000000000002E-2</v>
      </c>
      <c r="CM12" s="39"/>
      <c r="CN12" s="39"/>
      <c r="CO12" s="39"/>
      <c r="CP12" s="39"/>
      <c r="CQ12" s="39"/>
      <c r="CR12" s="39"/>
      <c r="CS12" s="39"/>
      <c r="CT12" s="39"/>
      <c r="CU12" s="10">
        <v>0.89749999999999996</v>
      </c>
    </row>
    <row r="13" spans="1:99" s="6" customFormat="1" ht="15.75" customHeight="1" thickBot="1" x14ac:dyDescent="0.25">
      <c r="A13" s="32"/>
      <c r="B13" s="33"/>
      <c r="C13" s="33"/>
      <c r="D13" s="33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6">
        <v>2017</v>
      </c>
      <c r="AA13" s="46"/>
      <c r="AB13" s="46"/>
      <c r="AC13" s="46"/>
      <c r="AD13" s="46"/>
      <c r="AE13" s="47">
        <f>$AE$9</f>
        <v>1183.7570918054266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8">
        <f>'[1]Расчет расх. по RAB (2013-2017)'!$O$10</f>
        <v>0.01</v>
      </c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7">
        <v>10013.450000000001</v>
      </c>
      <c r="BA13" s="47"/>
      <c r="BB13" s="47"/>
      <c r="BC13" s="47"/>
      <c r="BD13" s="47"/>
      <c r="BE13" s="47"/>
      <c r="BF13" s="47"/>
      <c r="BG13" s="47"/>
      <c r="BH13" s="47"/>
      <c r="BI13" s="47"/>
      <c r="BJ13" s="49">
        <f>'[1]Расчет НВВ по RAB (2013-2017)'!$M$42/1000</f>
        <v>609.41221978231908</v>
      </c>
      <c r="BK13" s="44"/>
      <c r="BL13" s="44"/>
      <c r="BM13" s="44"/>
      <c r="BN13" s="44"/>
      <c r="BO13" s="44"/>
      <c r="BP13" s="44"/>
      <c r="BQ13" s="44"/>
      <c r="BR13" s="44"/>
      <c r="BS13" s="44"/>
      <c r="BT13" s="43">
        <v>0.11</v>
      </c>
      <c r="BU13" s="44"/>
      <c r="BV13" s="44"/>
      <c r="BW13" s="44"/>
      <c r="BX13" s="44"/>
      <c r="BY13" s="43">
        <v>0.11</v>
      </c>
      <c r="BZ13" s="44"/>
      <c r="CA13" s="44"/>
      <c r="CB13" s="44"/>
      <c r="CC13" s="44"/>
      <c r="CD13" s="45">
        <v>35</v>
      </c>
      <c r="CE13" s="45"/>
      <c r="CF13" s="45"/>
      <c r="CG13" s="45"/>
      <c r="CH13" s="45"/>
      <c r="CI13" s="45"/>
      <c r="CJ13" s="45"/>
      <c r="CK13" s="45"/>
      <c r="CL13" s="44">
        <f>'[2]Форма 1.3'!$AF$7</f>
        <v>7.3099999999999998E-2</v>
      </c>
      <c r="CM13" s="44"/>
      <c r="CN13" s="44"/>
      <c r="CO13" s="44"/>
      <c r="CP13" s="44"/>
      <c r="CQ13" s="44"/>
      <c r="CR13" s="44"/>
      <c r="CS13" s="44"/>
      <c r="CT13" s="44"/>
      <c r="CU13" s="11">
        <v>0.89749999999999996</v>
      </c>
    </row>
    <row r="14" spans="1:99" s="2" customFormat="1" ht="12.75" x14ac:dyDescent="0.2">
      <c r="A14" s="2" t="s">
        <v>21</v>
      </c>
    </row>
    <row r="15" spans="1:99" s="2" customFormat="1" ht="12.75" x14ac:dyDescent="0.2">
      <c r="A15" s="2" t="s">
        <v>22</v>
      </c>
    </row>
  </sheetData>
  <mergeCells count="71">
    <mergeCell ref="BY13:CC13"/>
    <mergeCell ref="CD13:CK13"/>
    <mergeCell ref="CL13:CT13"/>
    <mergeCell ref="Z13:AD13"/>
    <mergeCell ref="AE13:AN13"/>
    <mergeCell ref="AO13:AY13"/>
    <mergeCell ref="AZ13:BI13"/>
    <mergeCell ref="BJ13:BS13"/>
    <mergeCell ref="BT13:BX13"/>
    <mergeCell ref="CL12:CT12"/>
    <mergeCell ref="AZ11:BI11"/>
    <mergeCell ref="BJ11:BS11"/>
    <mergeCell ref="BT11:BX11"/>
    <mergeCell ref="BY11:CC11"/>
    <mergeCell ref="CD11:CK11"/>
    <mergeCell ref="AZ12:BI12"/>
    <mergeCell ref="BJ12:BS12"/>
    <mergeCell ref="BT12:BX12"/>
    <mergeCell ref="BY12:CC12"/>
    <mergeCell ref="CD12:CK12"/>
    <mergeCell ref="CL10:CT10"/>
    <mergeCell ref="AZ9:BI9"/>
    <mergeCell ref="BJ9:BS9"/>
    <mergeCell ref="BT9:BX9"/>
    <mergeCell ref="CL11:CT11"/>
    <mergeCell ref="AZ10:BI10"/>
    <mergeCell ref="BJ10:BS10"/>
    <mergeCell ref="BT10:BX10"/>
    <mergeCell ref="BY10:CC10"/>
    <mergeCell ref="CD10:CK10"/>
    <mergeCell ref="BJ8:BS8"/>
    <mergeCell ref="BT8:BX8"/>
    <mergeCell ref="BY9:CC9"/>
    <mergeCell ref="CD9:CK9"/>
    <mergeCell ref="CL9:CT9"/>
    <mergeCell ref="A9:D13"/>
    <mergeCell ref="E9:Y13"/>
    <mergeCell ref="Z9:AD9"/>
    <mergeCell ref="AE9:AN9"/>
    <mergeCell ref="AO9:AY9"/>
    <mergeCell ref="Z11:AD11"/>
    <mergeCell ref="AE11:AN11"/>
    <mergeCell ref="AO11:AY11"/>
    <mergeCell ref="Z10:AD10"/>
    <mergeCell ref="AE10:AN10"/>
    <mergeCell ref="AO10:AY10"/>
    <mergeCell ref="Z12:AD12"/>
    <mergeCell ref="AE12:AN12"/>
    <mergeCell ref="AO12:AY12"/>
    <mergeCell ref="CU6:CU7"/>
    <mergeCell ref="BT7:BX7"/>
    <mergeCell ref="BY7:CC7"/>
    <mergeCell ref="CD8:CK8"/>
    <mergeCell ref="CL8:CT8"/>
    <mergeCell ref="BY8:CC8"/>
    <mergeCell ref="A2:CT2"/>
    <mergeCell ref="A3:CT3"/>
    <mergeCell ref="A4:CT4"/>
    <mergeCell ref="A6:D8"/>
    <mergeCell ref="E6:Y8"/>
    <mergeCell ref="Z6:AD8"/>
    <mergeCell ref="AE6:AN7"/>
    <mergeCell ref="AO6:AY7"/>
    <mergeCell ref="AZ6:BI7"/>
    <mergeCell ref="BJ6:BS7"/>
    <mergeCell ref="BT6:CC6"/>
    <mergeCell ref="CD6:CK7"/>
    <mergeCell ref="CL6:CT7"/>
    <mergeCell ref="AE8:AN8"/>
    <mergeCell ref="AO8:AY8"/>
    <mergeCell ref="AZ8:BI8"/>
  </mergeCells>
  <pageMargins left="0.78740157480314965" right="0.31496062992125984" top="0.59055118110236227" bottom="0.39370078740157483" header="0.19685039370078741" footer="0.19685039370078741"/>
  <pageSetup paperSize="9" scale="96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olBreaks count="1" manualBreakCount="1">
    <brk id="99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Предложения </vt:lpstr>
      <vt:lpstr>ДПР Липецк</vt:lpstr>
      <vt:lpstr>Лист2</vt:lpstr>
      <vt:lpstr>'ДПР Липецк'!Область_печати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Lifanova_TV</dc:creator>
  <cp:lastModifiedBy>Чекулаева Ольга Анатольевна</cp:lastModifiedBy>
  <dcterms:created xsi:type="dcterms:W3CDTF">2013-04-19T07:39:19Z</dcterms:created>
  <dcterms:modified xsi:type="dcterms:W3CDTF">2013-04-24T08:46:16Z</dcterms:modified>
</cp:coreProperties>
</file>